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ber\Documents\Freemasonry - Province\Secretary's Package\"/>
    </mc:Choice>
  </mc:AlternateContent>
  <xr:revisionPtr revIDLastSave="0" documentId="13_ncr:1_{5AAA47B6-F3BD-4EFC-A084-2585A84C3A79}" xr6:coauthVersionLast="47" xr6:coauthVersionMax="47" xr10:uidLastSave="{00000000-0000-0000-0000-000000000000}"/>
  <bookViews>
    <workbookView xWindow="-120" yWindow="-120" windowWidth="29040" windowHeight="15720" xr2:uid="{05B63998-9BCC-4235-8F53-42F6E2BFB642}"/>
  </bookViews>
  <sheets>
    <sheet name="PrGReg01" sheetId="1" r:id="rId1"/>
    <sheet name="List" sheetId="2" state="veryHidden" r:id="rId2"/>
  </sheets>
  <definedNames>
    <definedName name="_xlnm._FilterDatabase" localSheetId="1" hidden="1">List!$A$1:$E$44</definedName>
    <definedName name="divisional_officer" localSheetId="0">PrGReg01!$D$38</definedName>
    <definedName name="_xlnm.Print_Area" localSheetId="0">PrGReg01!$B$2:$I$42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E37" i="1"/>
  <c r="D37" i="1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9" i="1" s="1"/>
  <c r="B25" i="1" s="1"/>
  <c r="E3" i="2"/>
  <c r="E2" i="2"/>
  <c r="E1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9" i="1" s="1"/>
  <c r="D3" i="2"/>
  <c r="D2" i="2"/>
  <c r="D1" i="2"/>
  <c r="F4" i="1"/>
</calcChain>
</file>

<file path=xl/sharedStrings.xml><?xml version="1.0" encoding="utf-8"?>
<sst xmlns="http://schemas.openxmlformats.org/spreadsheetml/2006/main" count="161" uniqueCount="116">
  <si>
    <t>Change of Details</t>
  </si>
  <si>
    <t>Lodge No.</t>
  </si>
  <si>
    <t>Lodge Name</t>
  </si>
  <si>
    <t>Secretary Name</t>
  </si>
  <si>
    <t>Details of Brother:-</t>
  </si>
  <si>
    <t>Last Name</t>
  </si>
  <si>
    <t>First names in full</t>
  </si>
  <si>
    <t>Address</t>
  </si>
  <si>
    <r>
      <rPr>
        <b/>
        <sz val="10"/>
        <color theme="1"/>
        <rFont val="Calibri"/>
        <family val="2"/>
        <scheme val="minor"/>
      </rPr>
      <t>TAB</t>
    </r>
    <r>
      <rPr>
        <sz val="10"/>
        <color theme="1"/>
        <rFont val="Calibri"/>
        <family val="2"/>
        <scheme val="minor"/>
      </rPr>
      <t xml:space="preserve"> can be used to select</t>
    </r>
  </si>
  <si>
    <t>the next field.</t>
  </si>
  <si>
    <r>
      <rPr>
        <b/>
        <sz val="10"/>
        <color theme="1"/>
        <rFont val="Calibri"/>
        <family val="2"/>
        <scheme val="minor"/>
      </rPr>
      <t>ENTER</t>
    </r>
    <r>
      <rPr>
        <sz val="10"/>
        <color theme="1"/>
        <rFont val="Calibri"/>
        <family val="2"/>
        <scheme val="minor"/>
      </rPr>
      <t xml:space="preserve"> will move as</t>
    </r>
  </si>
  <si>
    <t>you have Excel set in</t>
  </si>
  <si>
    <t>Postcode</t>
  </si>
  <si>
    <t>OPTIONS.</t>
  </si>
  <si>
    <t>Telephone</t>
  </si>
  <si>
    <t>Age</t>
  </si>
  <si>
    <t>E-mail</t>
  </si>
  <si>
    <t>Effective Date</t>
  </si>
  <si>
    <t>Reason for Change</t>
  </si>
  <si>
    <r>
      <t>Put</t>
    </r>
    <r>
      <rPr>
        <b/>
        <sz val="14"/>
        <color theme="1"/>
        <rFont val="Calibri"/>
        <family val="2"/>
        <scheme val="minor"/>
      </rPr>
      <t xml:space="preserve"> X</t>
    </r>
    <r>
      <rPr>
        <sz val="12"/>
        <color theme="1"/>
        <rFont val="Calibri"/>
        <family val="2"/>
        <scheme val="minor"/>
      </rPr>
      <t xml:space="preserve"> in a yellow box below, above </t>
    </r>
    <r>
      <rPr>
        <b/>
        <u/>
        <sz val="12"/>
        <color theme="1"/>
        <rFont val="Calibri"/>
        <family val="2"/>
        <scheme val="minor"/>
      </rPr>
      <t>one</t>
    </r>
    <r>
      <rPr>
        <sz val="12"/>
        <color theme="1"/>
        <rFont val="Calibri"/>
        <family val="2"/>
        <scheme val="minor"/>
      </rPr>
      <t xml:space="preserve"> of the reasons.
 Resignations also need a Yes/No response after.</t>
    </r>
  </si>
  <si>
    <t>Initiate</t>
  </si>
  <si>
    <t>Joined</t>
  </si>
  <si>
    <r>
      <t xml:space="preserve">Changed Address
</t>
    </r>
    <r>
      <rPr>
        <b/>
        <sz val="8"/>
        <color theme="1"/>
        <rFont val="Calibri"/>
        <family val="2"/>
        <scheme val="minor"/>
      </rPr>
      <t>Email/Phone</t>
    </r>
  </si>
  <si>
    <r>
      <t>Made Honorary</t>
    </r>
    <r>
      <rPr>
        <b/>
        <sz val="10"/>
        <color theme="1"/>
        <rFont val="Calibri"/>
        <family val="2"/>
        <scheme val="minor"/>
      </rPr>
      <t xml:space="preserve"> (BoC 167)</t>
    </r>
  </si>
  <si>
    <t>Resigned (BoC 183)</t>
  </si>
  <si>
    <t>Excluded (BoC 181)</t>
  </si>
  <si>
    <t>Ceased (BoC 148)</t>
  </si>
  <si>
    <t>Deceased</t>
  </si>
  <si>
    <r>
      <t xml:space="preserve">Post “Form P” to </t>
    </r>
    <r>
      <rPr>
        <b/>
        <sz val="12"/>
        <color rgb="FF000000"/>
        <rFont val="Calibri"/>
        <family val="2"/>
        <scheme val="minor"/>
      </rPr>
      <t>PrGSec</t>
    </r>
    <r>
      <rPr>
        <sz val="12"/>
        <color rgb="FF000000"/>
        <rFont val="Calibri"/>
        <family val="2"/>
        <scheme val="minor"/>
      </rPr>
      <t>.</t>
    </r>
  </si>
  <si>
    <r>
      <rPr>
        <b/>
        <u/>
        <sz val="12"/>
        <color rgb="FF000000"/>
        <rFont val="Calibri"/>
        <family val="2"/>
        <scheme val="minor"/>
      </rPr>
      <t>Additional Leaving Detail</t>
    </r>
    <r>
      <rPr>
        <u/>
        <sz val="12"/>
        <color rgb="FF000000"/>
        <rFont val="Calibri"/>
        <family val="2"/>
        <scheme val="minor"/>
      </rPr>
      <t xml:space="preserve">
</t>
    </r>
    <r>
      <rPr>
        <sz val="12"/>
        <color rgb="FF000000"/>
        <rFont val="Calibri"/>
        <family val="2"/>
        <scheme val="minor"/>
      </rPr>
      <t>to be completed below.</t>
    </r>
  </si>
  <si>
    <t>Insert £</t>
  </si>
  <si>
    <t>ß</t>
  </si>
  <si>
    <r>
      <t xml:space="preserve">If </t>
    </r>
    <r>
      <rPr>
        <b/>
        <i/>
        <sz val="12"/>
        <color theme="1"/>
        <rFont val="Calibri"/>
        <family val="2"/>
        <scheme val="minor"/>
      </rPr>
      <t>Resigned</t>
    </r>
    <r>
      <rPr>
        <sz val="12"/>
        <color theme="1"/>
        <rFont val="Calibri"/>
        <family val="2"/>
        <scheme val="minor"/>
      </rPr>
      <t xml:space="preserve"> does he owe dues?</t>
    </r>
  </si>
  <si>
    <t>No</t>
  </si>
  <si>
    <r>
      <rPr>
        <b/>
        <sz val="12"/>
        <color theme="1"/>
        <rFont val="Calibri"/>
        <family val="2"/>
        <scheme val="minor"/>
      </rPr>
      <t>Change</t>
    </r>
    <r>
      <rPr>
        <sz val="12"/>
        <color theme="1"/>
        <rFont val="Calibri"/>
        <family val="2"/>
        <scheme val="minor"/>
      </rPr>
      <t xml:space="preserve"> to </t>
    </r>
    <r>
      <rPr>
        <b/>
        <sz val="12"/>
        <color theme="1"/>
        <rFont val="Calibri"/>
        <family val="2"/>
        <scheme val="minor"/>
      </rPr>
      <t>YES</t>
    </r>
    <r>
      <rPr>
        <sz val="12"/>
        <color theme="1"/>
        <rFont val="Calibri"/>
        <family val="2"/>
        <scheme val="minor"/>
      </rPr>
      <t xml:space="preserve"> if he did owe £.</t>
    </r>
  </si>
  <si>
    <r>
      <t xml:space="preserve">When complete please email this file to </t>
    </r>
    <r>
      <rPr>
        <sz val="12"/>
        <color rgb="FF0070C0"/>
        <rFont val="Calibri"/>
        <family val="2"/>
        <scheme val="minor"/>
      </rPr>
      <t>PrGReg</t>
    </r>
    <r>
      <rPr>
        <sz val="12"/>
        <color theme="1"/>
        <rFont val="Calibri"/>
        <family val="2"/>
        <scheme val="minor"/>
      </rPr>
      <t xml:space="preserve"> and your </t>
    </r>
    <r>
      <rPr>
        <sz val="12"/>
        <color rgb="FF0070C0"/>
        <rFont val="Calibri"/>
        <family val="2"/>
        <scheme val="minor"/>
      </rPr>
      <t>Reporting Officer</t>
    </r>
    <r>
      <rPr>
        <sz val="12"/>
        <color theme="1"/>
        <rFont val="Calibri"/>
        <family val="2"/>
        <scheme val="minor"/>
      </rPr>
      <t xml:space="preserve"> - emails shown.</t>
    </r>
  </si>
  <si>
    <t>Additional Leaving Detail</t>
  </si>
  <si>
    <r>
      <t xml:space="preserve">Put </t>
    </r>
    <r>
      <rPr>
        <b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 xml:space="preserve"> in the box below any of the reasons for leaving, where known. </t>
    </r>
  </si>
  <si>
    <t>Health</t>
  </si>
  <si>
    <t>Work</t>
  </si>
  <si>
    <t>Family</t>
  </si>
  <si>
    <t>Disinterest</t>
  </si>
  <si>
    <t>Relocated</t>
  </si>
  <si>
    <t>Disquiet</t>
  </si>
  <si>
    <t>Personal</t>
  </si>
  <si>
    <t>Other</t>
  </si>
  <si>
    <t>Please submit a report in the box below, including any lodge enquiries made and by whom.</t>
  </si>
  <si>
    <r>
      <rPr>
        <b/>
        <sz val="11"/>
        <color theme="1"/>
        <rFont val="Calibri"/>
        <family val="2"/>
        <scheme val="minor"/>
      </rPr>
      <t>Alt+Enter</t>
    </r>
    <r>
      <rPr>
        <sz val="11"/>
        <color theme="1"/>
        <rFont val="Calibri"/>
        <family val="2"/>
        <scheme val="minor"/>
      </rPr>
      <t xml:space="preserve"> will start a new line.</t>
    </r>
  </si>
  <si>
    <t>Reporting Officer's Details repeated below</t>
  </si>
  <si>
    <t xml:space="preserve">Thank you for your information.  When complete, and within 2 weeks, </t>
  </si>
  <si>
    <t>please e-mail to the Provincial Grand Registrar and your Reporting Officer</t>
  </si>
  <si>
    <t>(details below):-</t>
  </si>
  <si>
    <t>Reporting Officer Comments</t>
  </si>
  <si>
    <t>Date:</t>
  </si>
  <si>
    <t>Lodge of Rectitude</t>
  </si>
  <si>
    <t>Central</t>
  </si>
  <si>
    <t>Region</t>
  </si>
  <si>
    <t>Reporting Officer</t>
  </si>
  <si>
    <t>Email</t>
  </si>
  <si>
    <t>Royal Sussex Lodge of Emulation</t>
  </si>
  <si>
    <t>North</t>
  </si>
  <si>
    <t>Colin Cheshire</t>
  </si>
  <si>
    <t>membership@wiltshirefreemasons.org.uk</t>
  </si>
  <si>
    <t>Lodge Elias de Derham</t>
  </si>
  <si>
    <t>South</t>
  </si>
  <si>
    <t>Simon Leighfield</t>
  </si>
  <si>
    <t>s.leighfield@wiltshirefreemasons.org.uk</t>
  </si>
  <si>
    <t>Lansdowne Lodge of Unity</t>
  </si>
  <si>
    <t>Phil Still</t>
  </si>
  <si>
    <t>p.still@wiltshirefreemasons.org.uk</t>
  </si>
  <si>
    <t>Lodge of Concord</t>
  </si>
  <si>
    <t>Wiltshire Lodge of Fidelity</t>
  </si>
  <si>
    <t>Region MUST be alphabetical.</t>
  </si>
  <si>
    <t>Lodge of Friendship and Unity</t>
  </si>
  <si>
    <t>Edit Data in yellow cells only.</t>
  </si>
  <si>
    <t>Gooch Lodge</t>
  </si>
  <si>
    <t>Longleat Lodge</t>
  </si>
  <si>
    <t>PrGReg</t>
  </si>
  <si>
    <t>John Badger</t>
  </si>
  <si>
    <t>prgregwilts@gmail.com</t>
  </si>
  <si>
    <t>Lodge of Loyalty</t>
  </si>
  <si>
    <t>White Horse Lodge</t>
  </si>
  <si>
    <t>Yes</t>
  </si>
  <si>
    <t>Chaloner Lodge</t>
  </si>
  <si>
    <t>St. Aldhelm Lodge</t>
  </si>
  <si>
    <t>The Border Lodge</t>
  </si>
  <si>
    <t>Lodge of Remembrance</t>
  </si>
  <si>
    <t>Radnor Lodge</t>
  </si>
  <si>
    <t>Pleydell Lodge</t>
  </si>
  <si>
    <t>St. Edmund Lodge</t>
  </si>
  <si>
    <t>Sarum Lodge</t>
  </si>
  <si>
    <t>Clarendon Lodge</t>
  </si>
  <si>
    <t>The City Lodge</t>
  </si>
  <si>
    <t>Stonehenge Lodge</t>
  </si>
  <si>
    <t>Corsham Lodge</t>
  </si>
  <si>
    <t>Wiltshire Masters' Lodge</t>
  </si>
  <si>
    <t>Calley Lodge</t>
  </si>
  <si>
    <t>Harry C. Preater Lodge</t>
  </si>
  <si>
    <t>Lodge of Good Fellowship</t>
  </si>
  <si>
    <t>Vale of Avon Lodge</t>
  </si>
  <si>
    <t>New Temple Lodge</t>
  </si>
  <si>
    <t>Broade Forde Lodge</t>
  </si>
  <si>
    <t>Wyvern Lodge</t>
  </si>
  <si>
    <t>Methuen Lodge</t>
  </si>
  <si>
    <t>Tisbury Lodge</t>
  </si>
  <si>
    <t>Moonraker Lodge</t>
  </si>
  <si>
    <t>George Duke of Kent Lodge</t>
  </si>
  <si>
    <t>Vastern Lodge</t>
  </si>
  <si>
    <t>Highworth Lodge</t>
  </si>
  <si>
    <t>Forget-Me-Not Lodge</t>
  </si>
  <si>
    <t>Downton Lodge</t>
  </si>
  <si>
    <t>Wiltshire Lodge of Agriculture</t>
  </si>
  <si>
    <t>Lodge of Brothers In Arms</t>
  </si>
  <si>
    <t>Wiltshire Summer Lodge</t>
  </si>
  <si>
    <t>The Lodge of Innocence And Morality</t>
  </si>
  <si>
    <t>Fiat Lux Lodge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</si>
</sst>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[$-F800]dddd\,\ mmmm\ dd\,\ yyyy"/>
  </numFmts>
  <fonts count="31" x14ac:knownFonts="1"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color rgb="FF00000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rgb="FFFF0000"/>
      <name val="Symbol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7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70C0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ck">
        <color rgb="FF0070C0"/>
      </left>
      <right style="thin">
        <color indexed="64"/>
      </right>
      <top style="thick">
        <color rgb="FF0070C0"/>
      </top>
      <bottom style="thick">
        <color rgb="FF0070C0"/>
      </bottom>
      <diagonal/>
    </border>
    <border>
      <left style="thin">
        <color indexed="64"/>
      </left>
      <right style="thin">
        <color indexed="64"/>
      </right>
      <top style="thick">
        <color rgb="FF0070C0"/>
      </top>
      <bottom style="thick">
        <color rgb="FF0070C0"/>
      </bottom>
      <diagonal/>
    </border>
    <border>
      <left style="thin">
        <color indexed="64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rgb="FF0070C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70C0"/>
      </bottom>
      <diagonal/>
    </border>
    <border>
      <left style="thick">
        <color rgb="FF0070C0"/>
      </left>
      <right style="thin">
        <color indexed="64"/>
      </right>
      <top style="medium">
        <color rgb="FF0070C0"/>
      </top>
      <bottom style="thick">
        <color rgb="FF0070C0"/>
      </bottom>
      <diagonal/>
    </border>
    <border>
      <left style="thin">
        <color indexed="64"/>
      </left>
      <right style="thin">
        <color indexed="64"/>
      </right>
      <top style="medium">
        <color rgb="FF0070C0"/>
      </top>
      <bottom style="thick">
        <color rgb="FF0070C0"/>
      </bottom>
      <diagonal/>
    </border>
    <border>
      <left style="thin">
        <color indexed="64"/>
      </left>
      <right style="thick">
        <color rgb="FF0070C0"/>
      </right>
      <top style="medium">
        <color rgb="FF0070C0"/>
      </top>
      <bottom style="thick">
        <color rgb="FF0070C0"/>
      </bottom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ck">
        <color rgb="FF0070C0"/>
      </left>
      <right style="thin">
        <color rgb="FF0070C0"/>
      </right>
      <top style="thick">
        <color rgb="FF0070C0"/>
      </top>
      <bottom style="thick">
        <color rgb="FF0070C0"/>
      </bottom>
      <diagonal/>
    </border>
    <border>
      <left style="thin">
        <color rgb="FF0070C0"/>
      </left>
      <right style="thin">
        <color rgb="FF0070C0"/>
      </right>
      <top style="thick">
        <color rgb="FF0070C0"/>
      </top>
      <bottom style="thick">
        <color rgb="FF0070C0"/>
      </bottom>
      <diagonal/>
    </border>
    <border>
      <left style="thin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 style="thick">
        <color rgb="FF0070C0"/>
      </left>
      <right style="thin">
        <color indexed="64"/>
      </right>
      <top style="thick">
        <color rgb="FF0070C0"/>
      </top>
      <bottom/>
      <diagonal/>
    </border>
    <border>
      <left style="thin">
        <color indexed="64"/>
      </left>
      <right style="thick">
        <color rgb="FF0070C0"/>
      </right>
      <top style="thick">
        <color rgb="FF0070C0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0">
    <xf numFmtId="0" fontId="0" fillId="0" borderId="0" xfId="0"/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0" fillId="2" borderId="0" xfId="0" applyFill="1"/>
    <xf numFmtId="0" fontId="4" fillId="2" borderId="0" xfId="0" applyFont="1" applyFill="1"/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6" borderId="14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top"/>
    </xf>
    <xf numFmtId="0" fontId="11" fillId="0" borderId="0" xfId="0" applyFont="1"/>
    <xf numFmtId="0" fontId="11" fillId="0" borderId="0" xfId="0" applyFont="1" applyAlignment="1">
      <alignment vertical="top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top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right"/>
    </xf>
    <xf numFmtId="0" fontId="14" fillId="6" borderId="7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6" borderId="20" xfId="0" applyFont="1" applyFill="1" applyBorder="1" applyAlignment="1" applyProtection="1">
      <alignment horizontal="center" vertical="center"/>
      <protection locked="0"/>
    </xf>
    <xf numFmtId="0" fontId="9" fillId="6" borderId="21" xfId="0" applyFont="1" applyFill="1" applyBorder="1" applyAlignment="1" applyProtection="1">
      <alignment horizontal="center" vertical="center"/>
      <protection locked="0"/>
    </xf>
    <xf numFmtId="0" fontId="9" fillId="6" borderId="22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/>
    </xf>
    <xf numFmtId="0" fontId="18" fillId="0" borderId="0" xfId="0" applyFont="1" applyAlignment="1">
      <alignment horizontal="right" vertical="center"/>
    </xf>
    <xf numFmtId="0" fontId="19" fillId="0" borderId="0" xfId="0" applyFont="1"/>
    <xf numFmtId="0" fontId="7" fillId="0" borderId="0" xfId="0" applyFont="1"/>
    <xf numFmtId="0" fontId="21" fillId="0" borderId="0" xfId="1" applyFont="1" applyAlignment="1" applyProtection="1">
      <alignment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1" fontId="10" fillId="6" borderId="14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24" fillId="0" borderId="0" xfId="0" applyFont="1" applyAlignment="1">
      <alignment horizontal="left"/>
    </xf>
    <xf numFmtId="0" fontId="12" fillId="5" borderId="18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12" fillId="5" borderId="19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3" fillId="6" borderId="7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wrapText="1"/>
    </xf>
    <xf numFmtId="0" fontId="30" fillId="0" borderId="0" xfId="0" applyFont="1" applyAlignment="1">
      <alignment horizontal="center" vertical="center"/>
    </xf>
    <xf numFmtId="44" fontId="7" fillId="6" borderId="7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23" fillId="3" borderId="10" xfId="0" applyFont="1" applyFill="1" applyBorder="1" applyAlignment="1" applyProtection="1">
      <alignment horizontal="left" vertical="top" wrapText="1"/>
      <protection locked="0"/>
    </xf>
    <xf numFmtId="0" fontId="23" fillId="3" borderId="11" xfId="0" applyFont="1" applyFill="1" applyBorder="1" applyAlignment="1" applyProtection="1">
      <alignment horizontal="left" vertical="top" wrapText="1"/>
      <protection locked="0"/>
    </xf>
    <xf numFmtId="0" fontId="23" fillId="3" borderId="12" xfId="0" applyFont="1" applyFill="1" applyBorder="1" applyAlignment="1" applyProtection="1">
      <alignment horizontal="left" vertical="top" wrapText="1"/>
      <protection locked="0"/>
    </xf>
    <xf numFmtId="15" fontId="7" fillId="3" borderId="10" xfId="0" applyNumberFormat="1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10" fillId="6" borderId="26" xfId="0" applyFont="1" applyFill="1" applyBorder="1" applyAlignment="1" applyProtection="1">
      <alignment horizontal="left" vertical="top"/>
      <protection locked="0"/>
    </xf>
    <xf numFmtId="0" fontId="10" fillId="6" borderId="27" xfId="0" applyFont="1" applyFill="1" applyBorder="1" applyAlignment="1" applyProtection="1">
      <alignment horizontal="left" vertical="top"/>
      <protection locked="0"/>
    </xf>
    <xf numFmtId="0" fontId="10" fillId="6" borderId="28" xfId="0" applyFont="1" applyFill="1" applyBorder="1" applyAlignment="1" applyProtection="1">
      <alignment horizontal="left" vertical="top"/>
      <protection locked="0"/>
    </xf>
    <xf numFmtId="0" fontId="15" fillId="4" borderId="5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0" fillId="6" borderId="32" xfId="0" applyFont="1" applyFill="1" applyBorder="1" applyAlignment="1" applyProtection="1">
      <alignment horizontal="left" vertical="center"/>
      <protection locked="0"/>
    </xf>
    <xf numFmtId="0" fontId="10" fillId="6" borderId="33" xfId="0" applyFont="1" applyFill="1" applyBorder="1" applyAlignment="1" applyProtection="1">
      <alignment horizontal="left" vertical="center"/>
      <protection locked="0"/>
    </xf>
    <xf numFmtId="49" fontId="10" fillId="6" borderId="23" xfId="0" applyNumberFormat="1" applyFont="1" applyFill="1" applyBorder="1" applyAlignment="1" applyProtection="1">
      <alignment vertical="center"/>
      <protection locked="0"/>
    </xf>
    <xf numFmtId="49" fontId="10" fillId="6" borderId="24" xfId="0" applyNumberFormat="1" applyFont="1" applyFill="1" applyBorder="1" applyAlignment="1" applyProtection="1">
      <alignment vertical="center"/>
      <protection locked="0"/>
    </xf>
    <xf numFmtId="49" fontId="10" fillId="6" borderId="25" xfId="0" applyNumberFormat="1" applyFont="1" applyFill="1" applyBorder="1" applyAlignment="1" applyProtection="1">
      <alignment vertical="center"/>
      <protection locked="0"/>
    </xf>
    <xf numFmtId="164" fontId="10" fillId="6" borderId="23" xfId="0" applyNumberFormat="1" applyFont="1" applyFill="1" applyBorder="1" applyAlignment="1" applyProtection="1">
      <alignment horizontal="left" vertical="center"/>
      <protection locked="0"/>
    </xf>
    <xf numFmtId="164" fontId="10" fillId="6" borderId="24" xfId="0" applyNumberFormat="1" applyFont="1" applyFill="1" applyBorder="1" applyAlignment="1" applyProtection="1">
      <alignment horizontal="left" vertical="center"/>
      <protection locked="0"/>
    </xf>
    <xf numFmtId="164" fontId="10" fillId="6" borderId="25" xfId="0" applyNumberFormat="1" applyFont="1" applyFill="1" applyBorder="1" applyAlignment="1" applyProtection="1">
      <alignment horizontal="left" vertical="center"/>
      <protection locked="0"/>
    </xf>
    <xf numFmtId="0" fontId="11" fillId="6" borderId="15" xfId="0" applyFont="1" applyFill="1" applyBorder="1" applyAlignment="1" applyProtection="1">
      <alignment horizontal="left" vertical="top" wrapText="1"/>
      <protection locked="0"/>
    </xf>
    <xf numFmtId="0" fontId="11" fillId="6" borderId="16" xfId="0" applyFont="1" applyFill="1" applyBorder="1" applyAlignment="1" applyProtection="1">
      <alignment horizontal="left" vertical="top" wrapText="1"/>
      <protection locked="0"/>
    </xf>
    <xf numFmtId="0" fontId="11" fillId="6" borderId="17" xfId="0" applyFont="1" applyFill="1" applyBorder="1" applyAlignment="1" applyProtection="1">
      <alignment horizontal="left" vertical="top" wrapText="1"/>
      <protection locked="0"/>
    </xf>
    <xf numFmtId="49" fontId="10" fillId="6" borderId="23" xfId="0" applyNumberFormat="1" applyFont="1" applyFill="1" applyBorder="1" applyAlignment="1" applyProtection="1">
      <alignment horizontal="left" vertical="center"/>
      <protection locked="0"/>
    </xf>
    <xf numFmtId="49" fontId="10" fillId="6" borderId="24" xfId="0" applyNumberFormat="1" applyFont="1" applyFill="1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7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10" fillId="6" borderId="26" xfId="0" applyFont="1" applyFill="1" applyBorder="1" applyAlignment="1" applyProtection="1">
      <alignment horizontal="left" vertical="center"/>
      <protection locked="0"/>
    </xf>
    <xf numFmtId="0" fontId="10" fillId="6" borderId="27" xfId="0" applyFont="1" applyFill="1" applyBorder="1" applyAlignment="1" applyProtection="1">
      <alignment horizontal="left" vertical="center"/>
      <protection locked="0"/>
    </xf>
    <xf numFmtId="0" fontId="10" fillId="6" borderId="28" xfId="0" applyFont="1" applyFill="1" applyBorder="1" applyAlignment="1" applyProtection="1">
      <alignment horizontal="left" vertical="center"/>
      <protection locked="0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7" fillId="6" borderId="29" xfId="0" applyFont="1" applyFill="1" applyBorder="1" applyAlignment="1" applyProtection="1">
      <alignment horizontal="left" vertical="center"/>
      <protection locked="0"/>
    </xf>
    <xf numFmtId="0" fontId="7" fillId="6" borderId="30" xfId="0" applyFont="1" applyFill="1" applyBorder="1" applyAlignment="1" applyProtection="1">
      <alignment horizontal="left" vertical="center"/>
      <protection locked="0"/>
    </xf>
    <xf numFmtId="0" fontId="7" fillId="6" borderId="31" xfId="0" applyFont="1" applyFill="1" applyBorder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2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strike val="0"/>
        <color theme="0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82550</xdr:colOff>
      <xdr:row>1</xdr:row>
      <xdr:rowOff>38100</xdr:rowOff>
    </xdr:from>
    <xdr:to>
      <xdr:col>10</xdr:col>
      <xdr:colOff>212202</xdr:colOff>
      <xdr:row>6</xdr:row>
      <xdr:rowOff>95900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6D8EDCB-D673-4B9A-BFD3-92D8F4412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4700" y="139700"/>
          <a:ext cx="815452" cy="94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rgregwilts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09D9E-9E69-4D54-A7AC-87C63CB76CC4}">
  <sheetPr codeName="Sheet1"/>
  <dimension ref="B1:I42"/>
  <sheetViews>
    <sheetView showGridLines="0" showRowColHeaders="0" tabSelected="1" zoomScaleNormal="100" workbookViewId="0">
      <pane ySplit="8" topLeftCell="A15" activePane="bottomLeft" state="frozen"/>
      <selection pane="bottomLeft" activeCell="C4" sqref="C4"/>
    </sheetView>
  </sheetViews>
  <sheetFormatPr defaultColWidth="9" defaultRowHeight="15.75" x14ac:dyDescent="0.25"/>
  <cols>
    <col min="1" max="1" width="2.625" style="7" customWidth="1"/>
    <col min="2" max="8" width="9" style="7"/>
    <col min="9" max="9" width="10.125" style="7" customWidth="1"/>
    <col min="10" max="16384" width="9" style="7"/>
  </cols>
  <sheetData>
    <row r="1" spans="2:9" ht="8.1" customHeight="1" x14ac:dyDescent="0.25"/>
    <row r="2" spans="2:9" ht="18" customHeight="1" x14ac:dyDescent="0.25">
      <c r="B2" s="90" t="s">
        <v>0</v>
      </c>
      <c r="C2" s="90"/>
      <c r="D2" s="90"/>
      <c r="E2" s="90"/>
      <c r="F2" s="90"/>
      <c r="G2" s="90"/>
      <c r="H2" s="90"/>
      <c r="I2" s="90"/>
    </row>
    <row r="3" spans="2:9" ht="8.1" customHeight="1" thickBot="1" x14ac:dyDescent="0.3"/>
    <row r="4" spans="2:9" ht="20.25" thickTop="1" thickBot="1" x14ac:dyDescent="0.3">
      <c r="B4" s="8" t="s">
        <v>1</v>
      </c>
      <c r="C4" s="9">
        <v>1478</v>
      </c>
      <c r="E4" s="10" t="s">
        <v>2</v>
      </c>
      <c r="F4" s="94" t="str">
        <f>IF(C4&lt;&gt;"",LOOKUP(C4,List!A1:A44,List!B1:B44),"")</f>
        <v>Longleat Lodge</v>
      </c>
      <c r="G4" s="95"/>
      <c r="H4" s="95"/>
      <c r="I4" s="96"/>
    </row>
    <row r="5" spans="2:9" ht="17.25" thickTop="1" thickBot="1" x14ac:dyDescent="0.3">
      <c r="B5" s="8"/>
      <c r="E5" s="10" t="s">
        <v>3</v>
      </c>
      <c r="F5" s="97"/>
      <c r="G5" s="98"/>
      <c r="H5" s="98"/>
      <c r="I5" s="99"/>
    </row>
    <row r="6" spans="2:9" ht="8.25" customHeight="1" thickTop="1" thickBot="1" x14ac:dyDescent="0.3">
      <c r="D6" s="8"/>
    </row>
    <row r="7" spans="2:9" ht="20.25" thickTop="1" thickBot="1" x14ac:dyDescent="0.3">
      <c r="B7" s="8" t="s">
        <v>4</v>
      </c>
      <c r="D7" s="10" t="s">
        <v>5</v>
      </c>
      <c r="E7" s="91"/>
      <c r="F7" s="92"/>
      <c r="G7" s="92"/>
      <c r="H7" s="92"/>
      <c r="I7" s="93"/>
    </row>
    <row r="8" spans="2:9" ht="20.25" thickTop="1" thickBot="1" x14ac:dyDescent="0.3">
      <c r="D8" s="10" t="s">
        <v>6</v>
      </c>
      <c r="E8" s="91"/>
      <c r="F8" s="92"/>
      <c r="G8" s="92"/>
      <c r="H8" s="92"/>
      <c r="I8" s="93"/>
    </row>
    <row r="9" spans="2:9" ht="16.5" customHeight="1" thickTop="1" thickBot="1" x14ac:dyDescent="0.3">
      <c r="D9" s="11" t="s">
        <v>7</v>
      </c>
      <c r="E9" s="66"/>
      <c r="F9" s="67"/>
      <c r="G9" s="67"/>
      <c r="H9" s="67"/>
      <c r="I9" s="68"/>
    </row>
    <row r="10" spans="2:9" ht="16.5" customHeight="1" thickTop="1" thickBot="1" x14ac:dyDescent="0.25">
      <c r="B10" s="12" t="s">
        <v>8</v>
      </c>
      <c r="D10" s="11"/>
      <c r="E10" s="66"/>
      <c r="F10" s="67"/>
      <c r="G10" s="67"/>
      <c r="H10" s="67"/>
      <c r="I10" s="68"/>
    </row>
    <row r="11" spans="2:9" ht="16.5" customHeight="1" thickTop="1" thickBot="1" x14ac:dyDescent="0.3">
      <c r="B11" s="13" t="s">
        <v>9</v>
      </c>
      <c r="D11" s="11"/>
      <c r="E11" s="66"/>
      <c r="F11" s="67"/>
      <c r="G11" s="67"/>
      <c r="H11" s="67"/>
      <c r="I11" s="68"/>
    </row>
    <row r="12" spans="2:9" ht="16.5" customHeight="1" thickTop="1" thickBot="1" x14ac:dyDescent="0.25">
      <c r="B12" s="12" t="s">
        <v>10</v>
      </c>
      <c r="D12" s="11"/>
      <c r="E12" s="66"/>
      <c r="F12" s="67"/>
      <c r="G12" s="67"/>
      <c r="H12" s="67"/>
      <c r="I12" s="68"/>
    </row>
    <row r="13" spans="2:9" ht="20.25" thickTop="1" thickBot="1" x14ac:dyDescent="0.3">
      <c r="B13" s="14" t="s">
        <v>11</v>
      </c>
      <c r="D13" s="10" t="s">
        <v>12</v>
      </c>
      <c r="E13" s="74"/>
      <c r="F13" s="75"/>
    </row>
    <row r="14" spans="2:9" ht="20.25" thickTop="1" thickBot="1" x14ac:dyDescent="0.3">
      <c r="B14" s="15" t="s">
        <v>13</v>
      </c>
      <c r="D14" s="10" t="s">
        <v>14</v>
      </c>
      <c r="E14" s="85"/>
      <c r="F14" s="86"/>
      <c r="G14" s="87"/>
      <c r="H14" s="10" t="s">
        <v>15</v>
      </c>
      <c r="I14" s="38"/>
    </row>
    <row r="15" spans="2:9" ht="20.25" thickTop="1" thickBot="1" x14ac:dyDescent="0.3">
      <c r="D15" s="10" t="s">
        <v>16</v>
      </c>
      <c r="E15" s="76"/>
      <c r="F15" s="77"/>
      <c r="G15" s="77"/>
      <c r="H15" s="78"/>
    </row>
    <row r="16" spans="2:9" ht="8.1" customHeight="1" thickTop="1" thickBot="1" x14ac:dyDescent="0.3">
      <c r="D16" s="16"/>
    </row>
    <row r="17" spans="2:9" ht="20.25" thickTop="1" thickBot="1" x14ac:dyDescent="0.3">
      <c r="D17" s="10" t="s">
        <v>17</v>
      </c>
      <c r="E17" s="79"/>
      <c r="F17" s="80"/>
      <c r="G17" s="80"/>
      <c r="H17" s="81"/>
    </row>
    <row r="18" spans="2:9" ht="33.75" customHeight="1" thickTop="1" thickBot="1" x14ac:dyDescent="0.3">
      <c r="C18" s="17" t="s">
        <v>18</v>
      </c>
      <c r="D18" s="88" t="s">
        <v>19</v>
      </c>
      <c r="E18" s="89"/>
      <c r="F18" s="89"/>
      <c r="G18" s="89"/>
      <c r="H18" s="89"/>
      <c r="I18" s="89"/>
    </row>
    <row r="19" spans="2:9" ht="21.75" thickBot="1" x14ac:dyDescent="0.3">
      <c r="B19" s="18"/>
      <c r="C19" s="18"/>
      <c r="D19" s="18"/>
      <c r="E19" s="18"/>
      <c r="F19" s="18"/>
      <c r="G19" s="18"/>
      <c r="H19" s="18"/>
      <c r="I19" s="18"/>
    </row>
    <row r="20" spans="2:9" ht="38.25" thickBot="1" x14ac:dyDescent="0.3">
      <c r="B20" s="50" t="s">
        <v>20</v>
      </c>
      <c r="C20" s="51" t="s">
        <v>21</v>
      </c>
      <c r="D20" s="52" t="s">
        <v>22</v>
      </c>
      <c r="E20" s="53" t="s">
        <v>23</v>
      </c>
      <c r="F20" s="54" t="s">
        <v>24</v>
      </c>
      <c r="G20" s="54" t="s">
        <v>25</v>
      </c>
      <c r="H20" s="54" t="s">
        <v>26</v>
      </c>
      <c r="I20" s="52" t="s">
        <v>27</v>
      </c>
    </row>
    <row r="21" spans="2:9" ht="42" customHeight="1" thickTop="1" thickBot="1" x14ac:dyDescent="0.3">
      <c r="B21" s="69" t="s">
        <v>28</v>
      </c>
      <c r="C21" s="70"/>
      <c r="D21" s="19"/>
      <c r="E21" s="20"/>
      <c r="F21" s="71" t="s">
        <v>29</v>
      </c>
      <c r="G21" s="72"/>
      <c r="H21" s="73"/>
      <c r="I21" s="56" t="s">
        <v>30</v>
      </c>
    </row>
    <row r="22" spans="2:9" ht="8.1" customHeight="1" thickTop="1" thickBot="1" x14ac:dyDescent="0.3">
      <c r="I22" s="57" t="s">
        <v>31</v>
      </c>
    </row>
    <row r="23" spans="2:9" s="21" customFormat="1" ht="19.5" thickBot="1" x14ac:dyDescent="0.3">
      <c r="D23" s="16" t="s">
        <v>32</v>
      </c>
      <c r="E23" s="55" t="s">
        <v>33</v>
      </c>
      <c r="F23" s="59" t="s">
        <v>34</v>
      </c>
      <c r="I23" s="58"/>
    </row>
    <row r="24" spans="2:9" s="39" customFormat="1" ht="18.600000000000001" customHeight="1" x14ac:dyDescent="0.25">
      <c r="B24" s="40" t="s">
        <v>35</v>
      </c>
      <c r="E24" s="41"/>
      <c r="F24" s="41"/>
      <c r="G24" s="40"/>
    </row>
    <row r="25" spans="2:9" s="42" customFormat="1" x14ac:dyDescent="0.25">
      <c r="B25" s="45" t="str">
        <f>E37 &amp;"   "&amp;E39</f>
        <v>prgregwilts@gmail.com   p.still@wiltshirefreemasons.org.uk</v>
      </c>
      <c r="E25" s="44"/>
      <c r="F25" s="44"/>
      <c r="G25" s="43"/>
    </row>
    <row r="26" spans="2:9" ht="8.25" customHeight="1" x14ac:dyDescent="0.25">
      <c r="B26" s="22"/>
      <c r="C26" s="23"/>
      <c r="D26" s="23"/>
      <c r="E26" s="23"/>
      <c r="F26" s="23"/>
      <c r="G26" s="23"/>
      <c r="H26" s="23"/>
      <c r="I26" s="23"/>
    </row>
    <row r="27" spans="2:9" x14ac:dyDescent="0.25">
      <c r="B27" s="46" t="s">
        <v>36</v>
      </c>
      <c r="C27" s="21"/>
      <c r="D27" s="23"/>
      <c r="E27" s="23"/>
      <c r="F27" s="23"/>
      <c r="G27" s="23"/>
      <c r="H27" s="23"/>
      <c r="I27" s="23"/>
    </row>
    <row r="28" spans="2:9" ht="16.5" thickBot="1" x14ac:dyDescent="0.3">
      <c r="B28" s="30" t="s">
        <v>37</v>
      </c>
    </row>
    <row r="29" spans="2:9" ht="16.5" thickBot="1" x14ac:dyDescent="0.3">
      <c r="B29" s="47" t="s">
        <v>38</v>
      </c>
      <c r="C29" s="48" t="s">
        <v>39</v>
      </c>
      <c r="D29" s="48" t="s">
        <v>40</v>
      </c>
      <c r="E29" s="48" t="s">
        <v>41</v>
      </c>
      <c r="F29" s="48" t="s">
        <v>42</v>
      </c>
      <c r="G29" s="48" t="s">
        <v>43</v>
      </c>
      <c r="H29" s="48" t="s">
        <v>44</v>
      </c>
      <c r="I29" s="49" t="s">
        <v>45</v>
      </c>
    </row>
    <row r="30" spans="2:9" ht="20.45" customHeight="1" thickBot="1" x14ac:dyDescent="0.3">
      <c r="B30" s="24"/>
      <c r="C30" s="25"/>
      <c r="D30" s="25"/>
      <c r="E30" s="25"/>
      <c r="F30" s="25"/>
      <c r="G30" s="25"/>
      <c r="H30" s="25"/>
      <c r="I30" s="26"/>
    </row>
    <row r="31" spans="2:9" ht="24" customHeight="1" thickTop="1" x14ac:dyDescent="0.25">
      <c r="B31" s="27" t="s">
        <v>46</v>
      </c>
      <c r="C31" s="23"/>
      <c r="D31" s="23"/>
      <c r="E31" s="23"/>
      <c r="F31" s="23"/>
      <c r="G31" s="23"/>
      <c r="H31" s="23"/>
      <c r="I31" s="23"/>
    </row>
    <row r="32" spans="2:9" ht="16.5" thickBot="1" x14ac:dyDescent="0.3">
      <c r="B32" s="60" t="s">
        <v>47</v>
      </c>
      <c r="C32" s="23"/>
      <c r="D32" s="23"/>
      <c r="E32" s="23"/>
      <c r="F32" s="23"/>
      <c r="G32" s="23"/>
      <c r="H32" s="23"/>
      <c r="I32" s="28" t="s">
        <v>48</v>
      </c>
    </row>
    <row r="33" spans="2:9" ht="147.6" customHeight="1" thickTop="1" thickBot="1" x14ac:dyDescent="0.3">
      <c r="B33" s="82"/>
      <c r="C33" s="83"/>
      <c r="D33" s="83"/>
      <c r="E33" s="83"/>
      <c r="F33" s="83"/>
      <c r="G33" s="83"/>
      <c r="H33" s="83"/>
      <c r="I33" s="84"/>
    </row>
    <row r="34" spans="2:9" ht="16.5" thickTop="1" x14ac:dyDescent="0.25">
      <c r="B34" s="29" t="s">
        <v>49</v>
      </c>
      <c r="C34" s="30"/>
      <c r="D34" s="30"/>
    </row>
    <row r="35" spans="2:9" x14ac:dyDescent="0.25">
      <c r="B35" s="29" t="s">
        <v>50</v>
      </c>
      <c r="C35" s="30"/>
      <c r="D35" s="30"/>
    </row>
    <row r="36" spans="2:9" x14ac:dyDescent="0.25">
      <c r="C36" s="30"/>
      <c r="H36" s="37" t="s">
        <v>51</v>
      </c>
    </row>
    <row r="37" spans="2:9" ht="18.75" x14ac:dyDescent="0.25">
      <c r="B37" s="29"/>
      <c r="D37" s="10" t="str">
        <f>List!I9</f>
        <v>John Badger</v>
      </c>
      <c r="E37" s="31" t="str">
        <f>List!J9</f>
        <v>prgregwilts@gmail.com</v>
      </c>
    </row>
    <row r="38" spans="2:9" x14ac:dyDescent="0.25">
      <c r="B38" s="32"/>
      <c r="C38" s="33"/>
      <c r="D38" s="34" t="str">
        <f>"Reporting Officer " &amp; IF(C4&lt;&gt;"",LOOKUP(C4,List!A1:A44,List!C1:C44) &amp; " : ","Details")</f>
        <v xml:space="preserve">Reporting Officer South : </v>
      </c>
    </row>
    <row r="39" spans="2:9" ht="18.75" x14ac:dyDescent="0.25">
      <c r="D39" s="10" t="str">
        <f>IF(C4&lt;&gt;"",LOOKUP(C4,List!A1:A44,List!D1:D44),"")</f>
        <v>Phil Still</v>
      </c>
      <c r="E39" s="35" t="str">
        <f>IF(C4&lt;&gt;"",LOOKUP(C4,List!A1:A44,List!E1:E44),"")</f>
        <v>p.still@wiltshirefreemasons.org.uk</v>
      </c>
    </row>
    <row r="40" spans="2:9" ht="8.4499999999999993" customHeight="1" x14ac:dyDescent="0.25">
      <c r="D40" s="10"/>
      <c r="E40" s="35"/>
    </row>
    <row r="41" spans="2:9" x14ac:dyDescent="0.25">
      <c r="B41" s="36" t="s">
        <v>52</v>
      </c>
      <c r="E41" s="16" t="s">
        <v>53</v>
      </c>
      <c r="F41" s="64"/>
      <c r="G41" s="65"/>
    </row>
    <row r="42" spans="2:9" ht="150" customHeight="1" x14ac:dyDescent="0.25">
      <c r="B42" s="61"/>
      <c r="C42" s="62"/>
      <c r="D42" s="62"/>
      <c r="E42" s="62"/>
      <c r="F42" s="62"/>
      <c r="G42" s="62"/>
      <c r="H42" s="62"/>
      <c r="I42" s="63"/>
    </row>
  </sheetData>
  <sheetProtection algorithmName="SHA-512" hashValue="j6Or9mbRe5ZNIG29D0LkijkevhdfBiXZKPqx0NVkXpg0TloG27/48y1D0A02iMmKRaI6jFCoPn8c82px75i6uA==" saltValue="o+NO8Ac/Ndcb6xMo4HIk0g==" spinCount="100000" sheet="1" objects="1" scenarios="1" selectLockedCells="1"/>
  <mergeCells count="19">
    <mergeCell ref="B2:I2"/>
    <mergeCell ref="E7:I7"/>
    <mergeCell ref="E8:I8"/>
    <mergeCell ref="E9:I9"/>
    <mergeCell ref="F4:I4"/>
    <mergeCell ref="F5:I5"/>
    <mergeCell ref="B42:I42"/>
    <mergeCell ref="F41:G41"/>
    <mergeCell ref="E10:I10"/>
    <mergeCell ref="E11:I11"/>
    <mergeCell ref="E12:I12"/>
    <mergeCell ref="B21:C21"/>
    <mergeCell ref="F21:H21"/>
    <mergeCell ref="E13:F13"/>
    <mergeCell ref="E15:H15"/>
    <mergeCell ref="E17:H17"/>
    <mergeCell ref="B33:I33"/>
    <mergeCell ref="E14:G14"/>
    <mergeCell ref="D18:I18"/>
  </mergeCells>
  <conditionalFormatting sqref="I21:I22">
    <cfRule type="expression" dxfId="1" priority="1">
      <formula>$E$23="No"</formula>
    </cfRule>
  </conditionalFormatting>
  <conditionalFormatting sqref="I23">
    <cfRule type="expression" dxfId="0" priority="2">
      <formula>$E$23="No"</formula>
    </cfRule>
  </conditionalFormatting>
  <dataValidations count="1">
    <dataValidation type="whole" errorStyle="information" allowBlank="1" showErrorMessage="1" errorTitle="Are you sure?" error="The age must be between 18 &amp; 110." sqref="I14" xr:uid="{2DBF3397-AB04-4329-8CEC-BD47712005DC}">
      <formula1>18</formula1>
      <formula2>110</formula2>
    </dataValidation>
  </dataValidations>
  <hyperlinks>
    <hyperlink ref="E37" r:id="rId1" display="prgregwilts@gmail.com" xr:uid="{EF140EF2-582C-47EF-90AC-37F6C4FDDC62}"/>
  </hyperlinks>
  <printOptions horizontalCentered="1"/>
  <pageMargins left="0.19685039370078741" right="0.19685039370078741" top="0.74803149606299213" bottom="0.74803149606299213" header="0.31496062992125984" footer="0.31496062992125984"/>
  <pageSetup paperSize="9" orientation="portrait" r:id="rId2"/>
  <headerFooter>
    <oddHeader>&amp;C&amp;G</oddHeader>
    <oddFooter>&amp;LPage &amp;P of &amp;N&amp;RForm: PrGReg01 03-Aug-2023</oddFooter>
  </headerFooter>
  <rowBreaks count="1" manualBreakCount="1">
    <brk id="26" min="1" max="8" man="1"/>
  </rowBreaks>
  <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43202D-FE41-4894-9726-6B954FCC7818}">
          <x14:formula1>
            <xm:f>List!$H$11:$H$12</xm:f>
          </x14:formula1>
          <xm:sqref>E23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18E50-E823-4B8B-A64C-6D0469FE8629}">
  <sheetPr codeName="Sheet2"/>
  <dimension ref="A1:J44"/>
  <sheetViews>
    <sheetView zoomScaleNormal="100" workbookViewId="0">
      <selection activeCell="H12" sqref="H12"/>
    </sheetView>
  </sheetViews>
  <sheetFormatPr defaultRowHeight="15.75" x14ac:dyDescent="0.25"/>
  <cols>
    <col min="2" max="2" width="28.375" bestFit="1" customWidth="1"/>
    <col min="4" max="4" width="19.875" bestFit="1" customWidth="1"/>
    <col min="5" max="5" width="26.125" bestFit="1" customWidth="1"/>
    <col min="9" max="9" width="16.125" bestFit="1" customWidth="1"/>
    <col min="10" max="10" width="22.125" bestFit="1" customWidth="1"/>
  </cols>
  <sheetData>
    <row r="1" spans="1:10" x14ac:dyDescent="0.25">
      <c r="A1" s="1">
        <v>335</v>
      </c>
      <c r="B1" s="2" t="s">
        <v>54</v>
      </c>
      <c r="C1" s="6" t="s">
        <v>55</v>
      </c>
      <c r="D1" t="str">
        <f>LOOKUP(C1,$H$2:$H$4,$I$2:$I$4)</f>
        <v>Colin Cheshire</v>
      </c>
      <c r="E1" t="str">
        <f>LOOKUP(C1,$H$2:$H$4,$J$2:$J$4)</f>
        <v>membership@wiltshirefreemasons.org.uk</v>
      </c>
      <c r="H1" t="s">
        <v>56</v>
      </c>
      <c r="I1" t="s">
        <v>57</v>
      </c>
      <c r="J1" t="s">
        <v>58</v>
      </c>
    </row>
    <row r="2" spans="1:10" x14ac:dyDescent="0.25">
      <c r="A2" s="1">
        <v>355</v>
      </c>
      <c r="B2" s="2" t="s">
        <v>59</v>
      </c>
      <c r="C2" s="6" t="s">
        <v>60</v>
      </c>
      <c r="D2" t="str">
        <f t="shared" ref="D2:D44" si="0">LOOKUP(C2,$H$2:$H$4,$I$2:$I$4)</f>
        <v>Simon Leighfield</v>
      </c>
      <c r="E2" t="str">
        <f t="shared" ref="E2:E44" si="1">LOOKUP(C2,$H$2:$H$4,$J$2:$J$4)</f>
        <v>s.leighfield@wiltshirefreemasons.org.uk</v>
      </c>
      <c r="H2" t="s">
        <v>55</v>
      </c>
      <c r="I2" s="5" t="s">
        <v>61</v>
      </c>
      <c r="J2" s="5" t="s">
        <v>62</v>
      </c>
    </row>
    <row r="3" spans="1:10" x14ac:dyDescent="0.25">
      <c r="A3" s="1">
        <v>586</v>
      </c>
      <c r="B3" s="2" t="s">
        <v>63</v>
      </c>
      <c r="C3" s="6" t="s">
        <v>64</v>
      </c>
      <c r="D3" t="str">
        <f t="shared" si="0"/>
        <v>Phil Still</v>
      </c>
      <c r="E3" t="str">
        <f t="shared" si="1"/>
        <v>p.still@wiltshirefreemasons.org.uk</v>
      </c>
      <c r="H3" t="s">
        <v>60</v>
      </c>
      <c r="I3" s="5" t="s">
        <v>65</v>
      </c>
      <c r="J3" s="5" t="s">
        <v>66</v>
      </c>
    </row>
    <row r="4" spans="1:10" x14ac:dyDescent="0.25">
      <c r="A4" s="1">
        <v>626</v>
      </c>
      <c r="B4" s="2" t="s">
        <v>67</v>
      </c>
      <c r="C4" s="6" t="s">
        <v>55</v>
      </c>
      <c r="D4" t="str">
        <f t="shared" si="0"/>
        <v>Colin Cheshire</v>
      </c>
      <c r="E4" t="str">
        <f t="shared" si="1"/>
        <v>membership@wiltshirefreemasons.org.uk</v>
      </c>
      <c r="H4" t="s">
        <v>64</v>
      </c>
      <c r="I4" s="5" t="s">
        <v>68</v>
      </c>
      <c r="J4" s="5" t="s">
        <v>69</v>
      </c>
    </row>
    <row r="5" spans="1:10" x14ac:dyDescent="0.25">
      <c r="A5" s="1">
        <v>632</v>
      </c>
      <c r="B5" s="2" t="s">
        <v>70</v>
      </c>
      <c r="C5" s="6" t="s">
        <v>55</v>
      </c>
      <c r="D5" t="str">
        <f t="shared" si="0"/>
        <v>Colin Cheshire</v>
      </c>
      <c r="E5" t="str">
        <f t="shared" si="1"/>
        <v>membership@wiltshirefreemasons.org.uk</v>
      </c>
    </row>
    <row r="6" spans="1:10" x14ac:dyDescent="0.25">
      <c r="A6" s="1">
        <v>663</v>
      </c>
      <c r="B6" s="2" t="s">
        <v>71</v>
      </c>
      <c r="C6" s="6" t="s">
        <v>55</v>
      </c>
      <c r="D6" t="str">
        <f t="shared" si="0"/>
        <v>Colin Cheshire</v>
      </c>
      <c r="E6" t="str">
        <f t="shared" si="1"/>
        <v>membership@wiltshirefreemasons.org.uk</v>
      </c>
      <c r="H6" t="s">
        <v>72</v>
      </c>
    </row>
    <row r="7" spans="1:10" x14ac:dyDescent="0.25">
      <c r="A7" s="1">
        <v>1271</v>
      </c>
      <c r="B7" s="2" t="s">
        <v>73</v>
      </c>
      <c r="C7" s="6" t="s">
        <v>55</v>
      </c>
      <c r="D7" t="str">
        <f t="shared" si="0"/>
        <v>Colin Cheshire</v>
      </c>
      <c r="E7" t="str">
        <f t="shared" si="1"/>
        <v>membership@wiltshirefreemasons.org.uk</v>
      </c>
      <c r="H7" t="s">
        <v>74</v>
      </c>
    </row>
    <row r="8" spans="1:10" x14ac:dyDescent="0.25">
      <c r="A8" s="1">
        <v>1295</v>
      </c>
      <c r="B8" s="2" t="s">
        <v>75</v>
      </c>
      <c r="C8" s="6" t="s">
        <v>60</v>
      </c>
      <c r="D8" t="str">
        <f t="shared" si="0"/>
        <v>Simon Leighfield</v>
      </c>
      <c r="E8" t="str">
        <f t="shared" si="1"/>
        <v>s.leighfield@wiltshirefreemasons.org.uk</v>
      </c>
    </row>
    <row r="9" spans="1:10" x14ac:dyDescent="0.25">
      <c r="A9" s="1">
        <v>1478</v>
      </c>
      <c r="B9" s="2" t="s">
        <v>76</v>
      </c>
      <c r="C9" s="6" t="s">
        <v>64</v>
      </c>
      <c r="D9" t="str">
        <f t="shared" si="0"/>
        <v>Phil Still</v>
      </c>
      <c r="E9" t="str">
        <f t="shared" si="1"/>
        <v>p.still@wiltshirefreemasons.org.uk</v>
      </c>
      <c r="H9" t="s">
        <v>77</v>
      </c>
      <c r="I9" s="5" t="s">
        <v>78</v>
      </c>
      <c r="J9" s="5" t="s">
        <v>79</v>
      </c>
    </row>
    <row r="10" spans="1:10" x14ac:dyDescent="0.25">
      <c r="A10" s="1">
        <v>1533</v>
      </c>
      <c r="B10" s="2" t="s">
        <v>80</v>
      </c>
      <c r="C10" s="6" t="s">
        <v>60</v>
      </c>
      <c r="D10" t="str">
        <f t="shared" si="0"/>
        <v>Simon Leighfield</v>
      </c>
      <c r="E10" t="str">
        <f t="shared" si="1"/>
        <v>s.leighfield@wiltshirefreemasons.org.uk</v>
      </c>
    </row>
    <row r="11" spans="1:10" x14ac:dyDescent="0.25">
      <c r="A11" s="1">
        <v>2227</v>
      </c>
      <c r="B11" s="2" t="s">
        <v>81</v>
      </c>
      <c r="C11" s="6" t="s">
        <v>64</v>
      </c>
      <c r="D11" t="str">
        <f t="shared" si="0"/>
        <v>Phil Still</v>
      </c>
      <c r="E11" t="str">
        <f t="shared" si="1"/>
        <v>p.still@wiltshirefreemasons.org.uk</v>
      </c>
      <c r="H11" t="s">
        <v>82</v>
      </c>
    </row>
    <row r="12" spans="1:10" x14ac:dyDescent="0.25">
      <c r="A12" s="1">
        <v>2644</v>
      </c>
      <c r="B12" s="2" t="s">
        <v>83</v>
      </c>
      <c r="C12" s="6" t="s">
        <v>55</v>
      </c>
      <c r="D12" t="str">
        <f t="shared" si="0"/>
        <v>Colin Cheshire</v>
      </c>
      <c r="E12" t="str">
        <f t="shared" si="1"/>
        <v>membership@wiltshirefreemasons.org.uk</v>
      </c>
      <c r="H12" t="s">
        <v>33</v>
      </c>
    </row>
    <row r="13" spans="1:10" x14ac:dyDescent="0.25">
      <c r="A13" s="1">
        <v>2888</v>
      </c>
      <c r="B13" s="2" t="s">
        <v>84</v>
      </c>
      <c r="C13" s="6" t="s">
        <v>55</v>
      </c>
      <c r="D13" t="str">
        <f t="shared" si="0"/>
        <v>Colin Cheshire</v>
      </c>
      <c r="E13" t="str">
        <f t="shared" si="1"/>
        <v>membership@wiltshirefreemasons.org.uk</v>
      </c>
    </row>
    <row r="14" spans="1:10" x14ac:dyDescent="0.25">
      <c r="A14" s="1">
        <v>3129</v>
      </c>
      <c r="B14" s="2" t="s">
        <v>85</v>
      </c>
      <c r="C14" s="6" t="s">
        <v>64</v>
      </c>
      <c r="D14" t="str">
        <f t="shared" si="0"/>
        <v>Phil Still</v>
      </c>
      <c r="E14" t="str">
        <f t="shared" si="1"/>
        <v>p.still@wiltshirefreemasons.org.uk</v>
      </c>
    </row>
    <row r="15" spans="1:10" x14ac:dyDescent="0.25">
      <c r="A15" s="1">
        <v>4037</v>
      </c>
      <c r="B15" s="2" t="s">
        <v>86</v>
      </c>
      <c r="C15" s="6" t="s">
        <v>60</v>
      </c>
      <c r="D15" t="str">
        <f t="shared" si="0"/>
        <v>Simon Leighfield</v>
      </c>
      <c r="E15" t="str">
        <f t="shared" si="1"/>
        <v>s.leighfield@wiltshirefreemasons.org.uk</v>
      </c>
    </row>
    <row r="16" spans="1:10" x14ac:dyDescent="0.25">
      <c r="A16" s="1">
        <v>4451</v>
      </c>
      <c r="B16" s="2" t="s">
        <v>87</v>
      </c>
      <c r="C16" s="6" t="s">
        <v>64</v>
      </c>
      <c r="D16" t="str">
        <f t="shared" si="0"/>
        <v>Phil Still</v>
      </c>
      <c r="E16" t="str">
        <f t="shared" si="1"/>
        <v>p.still@wiltshirefreemasons.org.uk</v>
      </c>
    </row>
    <row r="17" spans="1:5" x14ac:dyDescent="0.25">
      <c r="A17" s="1">
        <v>4687</v>
      </c>
      <c r="B17" s="2" t="s">
        <v>88</v>
      </c>
      <c r="C17" s="6" t="s">
        <v>60</v>
      </c>
      <c r="D17" t="str">
        <f t="shared" si="0"/>
        <v>Simon Leighfield</v>
      </c>
      <c r="E17" t="str">
        <f t="shared" si="1"/>
        <v>s.leighfield@wiltshirefreemasons.org.uk</v>
      </c>
    </row>
    <row r="18" spans="1:5" x14ac:dyDescent="0.25">
      <c r="A18" s="1">
        <v>4714</v>
      </c>
      <c r="B18" s="2" t="s">
        <v>89</v>
      </c>
      <c r="C18" s="6" t="s">
        <v>55</v>
      </c>
      <c r="D18" t="str">
        <f t="shared" si="0"/>
        <v>Colin Cheshire</v>
      </c>
      <c r="E18" t="str">
        <f t="shared" si="1"/>
        <v>membership@wiltshirefreemasons.org.uk</v>
      </c>
    </row>
    <row r="19" spans="1:5" x14ac:dyDescent="0.25">
      <c r="A19" s="1">
        <v>5137</v>
      </c>
      <c r="B19" s="2" t="s">
        <v>90</v>
      </c>
      <c r="C19" s="6" t="s">
        <v>64</v>
      </c>
      <c r="D19" t="str">
        <f t="shared" si="0"/>
        <v>Phil Still</v>
      </c>
      <c r="E19" t="str">
        <f t="shared" si="1"/>
        <v>p.still@wiltshirefreemasons.org.uk</v>
      </c>
    </row>
    <row r="20" spans="1:5" x14ac:dyDescent="0.25">
      <c r="A20" s="1">
        <v>5908</v>
      </c>
      <c r="B20" s="2" t="s">
        <v>91</v>
      </c>
      <c r="C20" s="6" t="s">
        <v>55</v>
      </c>
      <c r="D20" t="str">
        <f t="shared" si="0"/>
        <v>Colin Cheshire</v>
      </c>
      <c r="E20" t="str">
        <f t="shared" si="1"/>
        <v>membership@wiltshirefreemasons.org.uk</v>
      </c>
    </row>
    <row r="21" spans="1:5" x14ac:dyDescent="0.25">
      <c r="A21" s="1">
        <v>5955</v>
      </c>
      <c r="B21" s="2" t="s">
        <v>92</v>
      </c>
      <c r="C21" s="6" t="s">
        <v>64</v>
      </c>
      <c r="D21" t="str">
        <f t="shared" si="0"/>
        <v>Phil Still</v>
      </c>
      <c r="E21" t="str">
        <f t="shared" si="1"/>
        <v>p.still@wiltshirefreemasons.org.uk</v>
      </c>
    </row>
    <row r="22" spans="1:5" x14ac:dyDescent="0.25">
      <c r="A22" s="1">
        <v>6114</v>
      </c>
      <c r="B22" s="2" t="s">
        <v>93</v>
      </c>
      <c r="C22" s="6" t="s">
        <v>64</v>
      </c>
      <c r="D22" t="str">
        <f t="shared" si="0"/>
        <v>Phil Still</v>
      </c>
      <c r="E22" t="str">
        <f t="shared" si="1"/>
        <v>p.still@wiltshirefreemasons.org.uk</v>
      </c>
    </row>
    <row r="23" spans="1:5" x14ac:dyDescent="0.25">
      <c r="A23" s="1">
        <v>6616</v>
      </c>
      <c r="B23" s="2" t="s">
        <v>94</v>
      </c>
      <c r="C23" s="6" t="s">
        <v>55</v>
      </c>
      <c r="D23" t="str">
        <f t="shared" si="0"/>
        <v>Colin Cheshire</v>
      </c>
      <c r="E23" t="str">
        <f t="shared" si="1"/>
        <v>membership@wiltshirefreemasons.org.uk</v>
      </c>
    </row>
    <row r="24" spans="1:5" x14ac:dyDescent="0.25">
      <c r="A24" s="1">
        <v>6731</v>
      </c>
      <c r="B24" s="2" t="s">
        <v>95</v>
      </c>
      <c r="C24" s="6" t="s">
        <v>64</v>
      </c>
      <c r="D24" t="str">
        <f t="shared" si="0"/>
        <v>Phil Still</v>
      </c>
      <c r="E24" t="str">
        <f t="shared" si="1"/>
        <v>p.still@wiltshirefreemasons.org.uk</v>
      </c>
    </row>
    <row r="25" spans="1:5" x14ac:dyDescent="0.25">
      <c r="A25" s="3">
        <v>7525</v>
      </c>
      <c r="B25" s="4" t="s">
        <v>96</v>
      </c>
      <c r="C25" s="6" t="s">
        <v>60</v>
      </c>
      <c r="D25" t="str">
        <f t="shared" si="0"/>
        <v>Simon Leighfield</v>
      </c>
      <c r="E25" t="str">
        <f t="shared" si="1"/>
        <v>s.leighfield@wiltshirefreemasons.org.uk</v>
      </c>
    </row>
    <row r="26" spans="1:5" x14ac:dyDescent="0.25">
      <c r="A26" s="1">
        <v>8204</v>
      </c>
      <c r="B26" s="2" t="s">
        <v>97</v>
      </c>
      <c r="C26" s="6" t="s">
        <v>60</v>
      </c>
      <c r="D26" t="str">
        <f t="shared" si="0"/>
        <v>Simon Leighfield</v>
      </c>
      <c r="E26" t="str">
        <f t="shared" si="1"/>
        <v>s.leighfield@wiltshirefreemasons.org.uk</v>
      </c>
    </row>
    <row r="27" spans="1:5" x14ac:dyDescent="0.25">
      <c r="A27" s="1">
        <v>8388</v>
      </c>
      <c r="B27" s="2" t="s">
        <v>98</v>
      </c>
      <c r="C27" s="6" t="s">
        <v>60</v>
      </c>
      <c r="D27" t="str">
        <f t="shared" si="0"/>
        <v>Simon Leighfield</v>
      </c>
      <c r="E27" t="str">
        <f t="shared" si="1"/>
        <v>s.leighfield@wiltshirefreemasons.org.uk</v>
      </c>
    </row>
    <row r="28" spans="1:5" x14ac:dyDescent="0.25">
      <c r="A28" s="1">
        <v>8432</v>
      </c>
      <c r="B28" s="2" t="s">
        <v>99</v>
      </c>
      <c r="C28" s="6" t="s">
        <v>55</v>
      </c>
      <c r="D28" t="str">
        <f t="shared" si="0"/>
        <v>Colin Cheshire</v>
      </c>
      <c r="E28" t="str">
        <f t="shared" si="1"/>
        <v>membership@wiltshirefreemasons.org.uk</v>
      </c>
    </row>
    <row r="29" spans="1:5" x14ac:dyDescent="0.25">
      <c r="A29" s="1">
        <v>8435</v>
      </c>
      <c r="B29" s="2" t="s">
        <v>100</v>
      </c>
      <c r="C29" s="6" t="s">
        <v>60</v>
      </c>
      <c r="D29" t="str">
        <f t="shared" si="0"/>
        <v>Simon Leighfield</v>
      </c>
      <c r="E29" t="str">
        <f t="shared" si="1"/>
        <v>s.leighfield@wiltshirefreemasons.org.uk</v>
      </c>
    </row>
    <row r="30" spans="1:5" x14ac:dyDescent="0.25">
      <c r="A30" s="1">
        <v>8547</v>
      </c>
      <c r="B30" s="2" t="s">
        <v>101</v>
      </c>
      <c r="C30" s="6" t="s">
        <v>55</v>
      </c>
      <c r="D30" t="str">
        <f t="shared" si="0"/>
        <v>Colin Cheshire</v>
      </c>
      <c r="E30" t="str">
        <f t="shared" si="1"/>
        <v>membership@wiltshirefreemasons.org.uk</v>
      </c>
    </row>
    <row r="31" spans="1:5" x14ac:dyDescent="0.25">
      <c r="A31" s="1">
        <v>8620</v>
      </c>
      <c r="B31" s="2" t="s">
        <v>102</v>
      </c>
      <c r="C31" s="6" t="s">
        <v>64</v>
      </c>
      <c r="D31" t="str">
        <f t="shared" si="0"/>
        <v>Phil Still</v>
      </c>
      <c r="E31" t="str">
        <f t="shared" si="1"/>
        <v>p.still@wiltshirefreemasons.org.uk</v>
      </c>
    </row>
    <row r="32" spans="1:5" x14ac:dyDescent="0.25">
      <c r="A32" s="1">
        <v>8692</v>
      </c>
      <c r="B32" s="2" t="s">
        <v>103</v>
      </c>
      <c r="C32" s="6" t="s">
        <v>60</v>
      </c>
      <c r="D32" t="str">
        <f t="shared" si="0"/>
        <v>Simon Leighfield</v>
      </c>
      <c r="E32" t="str">
        <f t="shared" si="1"/>
        <v>s.leighfield@wiltshirefreemasons.org.uk</v>
      </c>
    </row>
    <row r="33" spans="1:5" x14ac:dyDescent="0.25">
      <c r="A33" s="1">
        <v>8718</v>
      </c>
      <c r="B33" s="2" t="s">
        <v>104</v>
      </c>
      <c r="C33" s="6" t="s">
        <v>64</v>
      </c>
      <c r="D33" t="str">
        <f t="shared" si="0"/>
        <v>Phil Still</v>
      </c>
      <c r="E33" t="str">
        <f t="shared" si="1"/>
        <v>p.still@wiltshirefreemasons.org.uk</v>
      </c>
    </row>
    <row r="34" spans="1:5" x14ac:dyDescent="0.25">
      <c r="A34" s="1">
        <v>8747</v>
      </c>
      <c r="B34" s="2" t="s">
        <v>105</v>
      </c>
      <c r="C34" s="6" t="s">
        <v>55</v>
      </c>
      <c r="D34" t="str">
        <f t="shared" si="0"/>
        <v>Colin Cheshire</v>
      </c>
      <c r="E34" t="str">
        <f t="shared" si="1"/>
        <v>membership@wiltshirefreemasons.org.uk</v>
      </c>
    </row>
    <row r="35" spans="1:5" x14ac:dyDescent="0.25">
      <c r="A35" s="1">
        <v>8788</v>
      </c>
      <c r="B35" s="2" t="s">
        <v>106</v>
      </c>
      <c r="C35" s="6" t="s">
        <v>60</v>
      </c>
      <c r="D35" t="str">
        <f t="shared" si="0"/>
        <v>Simon Leighfield</v>
      </c>
      <c r="E35" t="str">
        <f t="shared" si="1"/>
        <v>s.leighfield@wiltshirefreemasons.org.uk</v>
      </c>
    </row>
    <row r="36" spans="1:5" x14ac:dyDescent="0.25">
      <c r="A36" s="1">
        <v>8977</v>
      </c>
      <c r="B36" s="2" t="s">
        <v>107</v>
      </c>
      <c r="C36" s="6" t="s">
        <v>55</v>
      </c>
      <c r="D36" t="str">
        <f t="shared" si="0"/>
        <v>Colin Cheshire</v>
      </c>
      <c r="E36" t="str">
        <f t="shared" si="1"/>
        <v>membership@wiltshirefreemasons.org.uk</v>
      </c>
    </row>
    <row r="37" spans="1:5" x14ac:dyDescent="0.25">
      <c r="A37" s="1">
        <v>9009</v>
      </c>
      <c r="B37" s="2" t="s">
        <v>108</v>
      </c>
      <c r="C37" s="6" t="s">
        <v>60</v>
      </c>
      <c r="D37" t="str">
        <f t="shared" si="0"/>
        <v>Simon Leighfield</v>
      </c>
      <c r="E37" t="str">
        <f t="shared" si="1"/>
        <v>s.leighfield@wiltshirefreemasons.org.uk</v>
      </c>
    </row>
    <row r="38" spans="1:5" x14ac:dyDescent="0.25">
      <c r="A38" s="1">
        <v>9035</v>
      </c>
      <c r="B38" s="2" t="s">
        <v>109</v>
      </c>
      <c r="C38" s="6" t="s">
        <v>64</v>
      </c>
      <c r="D38" t="str">
        <f t="shared" si="0"/>
        <v>Phil Still</v>
      </c>
      <c r="E38" t="str">
        <f t="shared" si="1"/>
        <v>p.still@wiltshirefreemasons.org.uk</v>
      </c>
    </row>
    <row r="39" spans="1:5" x14ac:dyDescent="0.25">
      <c r="A39" s="1">
        <v>9064</v>
      </c>
      <c r="B39" s="2" t="s">
        <v>110</v>
      </c>
      <c r="C39" s="6" t="s">
        <v>64</v>
      </c>
      <c r="D39" t="str">
        <f t="shared" si="0"/>
        <v>Phil Still</v>
      </c>
      <c r="E39" t="str">
        <f t="shared" si="1"/>
        <v>p.still@wiltshirefreemasons.org.uk</v>
      </c>
    </row>
    <row r="40" spans="1:5" x14ac:dyDescent="0.25">
      <c r="A40" s="1">
        <v>9090</v>
      </c>
      <c r="B40" s="2" t="s">
        <v>111</v>
      </c>
      <c r="C40" s="6" t="s">
        <v>55</v>
      </c>
      <c r="D40" t="str">
        <f t="shared" si="0"/>
        <v>Colin Cheshire</v>
      </c>
      <c r="E40" t="str">
        <f t="shared" si="1"/>
        <v>membership@wiltshirefreemasons.org.uk</v>
      </c>
    </row>
    <row r="41" spans="1:5" x14ac:dyDescent="0.25">
      <c r="A41" s="1">
        <v>9540</v>
      </c>
      <c r="B41" s="2" t="s">
        <v>112</v>
      </c>
      <c r="C41" s="6" t="s">
        <v>64</v>
      </c>
      <c r="D41" t="str">
        <f t="shared" si="0"/>
        <v>Phil Still</v>
      </c>
      <c r="E41" t="str">
        <f t="shared" si="1"/>
        <v>p.still@wiltshirefreemasons.org.uk</v>
      </c>
    </row>
    <row r="42" spans="1:5" x14ac:dyDescent="0.25">
      <c r="A42" s="1">
        <v>9548</v>
      </c>
      <c r="B42" s="2" t="s">
        <v>113</v>
      </c>
      <c r="C42" s="6" t="s">
        <v>55</v>
      </c>
      <c r="D42" t="str">
        <f t="shared" si="0"/>
        <v>Colin Cheshire</v>
      </c>
      <c r="E42" t="str">
        <f t="shared" si="1"/>
        <v>membership@wiltshirefreemasons.org.uk</v>
      </c>
    </row>
    <row r="43" spans="1:5" x14ac:dyDescent="0.25">
      <c r="A43" s="1">
        <v>9587</v>
      </c>
      <c r="B43" s="2" t="s">
        <v>114</v>
      </c>
      <c r="C43" s="6" t="s">
        <v>64</v>
      </c>
      <c r="D43" t="str">
        <f t="shared" si="0"/>
        <v>Phil Still</v>
      </c>
      <c r="E43" t="str">
        <f t="shared" si="1"/>
        <v>p.still@wiltshirefreemasons.org.uk</v>
      </c>
    </row>
    <row r="44" spans="1:5" x14ac:dyDescent="0.25">
      <c r="A44" s="1">
        <v>9773</v>
      </c>
      <c r="B44" s="2" t="s">
        <v>115</v>
      </c>
      <c r="C44" s="6" t="s">
        <v>55</v>
      </c>
      <c r="D44" t="str">
        <f t="shared" si="0"/>
        <v>Colin Cheshire</v>
      </c>
      <c r="E44" t="str">
        <f t="shared" si="1"/>
        <v>membership@wiltshirefreemasons.org.uk</v>
      </c>
    </row>
  </sheetData>
  <autoFilter ref="A1:E44" xr:uid="{D2218E50-E823-4B8B-A64C-6D0469FE8629}"/>
  <sortState xmlns:xlrd2="http://schemas.microsoft.com/office/spreadsheetml/2017/richdata2" ref="H2:J4">
    <sortCondition ref="H2:H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PrGReg01</vt:lpstr>
      <vt:lpstr>PrGReg01!divisional_officer</vt:lpstr>
      <vt:lpstr>PrGReg01!Print_Area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Badger</dc:creator>
  <cp:keywords/>
  <dc:description/>
  <cp:lastModifiedBy>Robert Evans</cp:lastModifiedBy>
  <cp:revision/>
  <dcterms:created xsi:type="dcterms:W3CDTF">2020-08-23T17:27:44Z</dcterms:created>
  <dcterms:modified xsi:type="dcterms:W3CDTF">2024-01-03T15:59:43Z</dcterms:modified>
  <cp:category/>
  <cp:contentStatus/>
</cp:coreProperties>
</file>